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-IMM\Downloads\"/>
    </mc:Choice>
  </mc:AlternateContent>
  <xr:revisionPtr revIDLastSave="0" documentId="13_ncr:1_{CEAABE95-0BA5-467A-8BEB-04930D87B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1 แผนการใช้จ่าย" sheetId="4" r:id="rId1"/>
  </sheets>
  <definedNames>
    <definedName name="_xlnm.Print_Area" localSheetId="0">'O11 แผนการใช้จ่าย'!$A$1:$J$72</definedName>
    <definedName name="_xlnm.Print_Titles" localSheetId="0">'O11 แผนการใช้จ่าย'!$1:$5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23" i="4"/>
  <c r="D22" i="4"/>
  <c r="D65" i="4"/>
  <c r="D59" i="4"/>
  <c r="D58" i="4"/>
  <c r="D57" i="4"/>
  <c r="D20" i="4"/>
  <c r="D55" i="4"/>
  <c r="D61" i="4" l="1"/>
  <c r="D26" i="4" l="1"/>
</calcChain>
</file>

<file path=xl/sharedStrings.xml><?xml version="1.0" encoding="utf-8"?>
<sst xmlns="http://schemas.openxmlformats.org/spreadsheetml/2006/main" count="145" uniqueCount="59">
  <si>
    <t>ที่</t>
  </si>
  <si>
    <t>รายการ</t>
  </si>
  <si>
    <t>รวมตอบแทนใช้สอย และวัสดุ</t>
  </si>
  <si>
    <t>- ค่าเบี้ยเลี้ยง ที่พัก และพาหนะตำรวจ</t>
  </si>
  <si>
    <t>- ค่าซ่อมแซมครุภัณฑ์</t>
  </si>
  <si>
    <t>- ค่าซ่อมแซมสิ่งก่อสร้าง</t>
  </si>
  <si>
    <t>- ค่าซ่อมบำรุงยานพาหนะ</t>
  </si>
  <si>
    <t>- ค่าเช่าทรัพย์สิน / ค่าเช่าเครื่องถ่ายฯ</t>
  </si>
  <si>
    <t>- ค่าเก็บขยะ</t>
  </si>
  <si>
    <t>- ค่าจ้างเหมาบริการอื่นๆ</t>
  </si>
  <si>
    <t>- วัสดุสำนักงาน</t>
  </si>
  <si>
    <t>- วัสดุเชื้อเพลิงและหล่อลื่น</t>
  </si>
  <si>
    <t>- วัสดุไฟฟ้าและวิทยุ</t>
  </si>
  <si>
    <t>- วัสดุโฆษณาและเผยแพร่</t>
  </si>
  <si>
    <t>- วัสดุคอมพิวเตอร์</t>
  </si>
  <si>
    <t>- วัสดุงานบ้านงานครัว</t>
  </si>
  <si>
    <t>- ค่าไฟฟ้า</t>
  </si>
  <si>
    <t>- ค่าน้ำประปา</t>
  </si>
  <si>
    <t>- ค่าโทรศัพท์</t>
  </si>
  <si>
    <t>- ค่าไปรษณีย์</t>
  </si>
  <si>
    <t>- ค่าบริการสื่อสารและคมนาคม</t>
  </si>
  <si>
    <t>งบรายจ่ายอื่น</t>
  </si>
  <si>
    <t>ผลผลิตการรักษาความสงบเรียบร้อยและความมั่นคงภายในประเทศ</t>
  </si>
  <si>
    <t>กิจกรรมการตรวจสอบ คัดกรอง ปราบปรามคนต่างด้าวที่ไม่พึงปรารถนา</t>
  </si>
  <si>
    <t>รับจัดสรรงบประมาณรายจ่ายประจำปีงบประมาณ พ.ศ.2566 ไปพลางก่อน (ไตรมาส 1-2)</t>
  </si>
  <si>
    <t>- ค่าจ้างเหมาทำความสะอาด</t>
  </si>
  <si>
    <t>- วัสดุอาหารผู้ต้องกัก</t>
  </si>
  <si>
    <t>รวมค่าสาธารณูปโภค</t>
  </si>
  <si>
    <t>ประจำปีงบประมาณ พ.ศ. 2567 ไตรมาสที่ 1-2</t>
  </si>
  <si>
    <t>รับจัดสรรงบประมาณรายจ่ายประจำปีงบประมาณ พ.ศ.2566 ไปพลางก่อน</t>
  </si>
  <si>
    <t>รายการค่าใช้จ่ายบุคลากรภาครัฐ ปฎิรูปกฎหมายและพัฒนากระบวนการยุติธรรม</t>
  </si>
  <si>
    <t>กิจกรรมปฎิรูปกฎหมายและพัฒนากระบวนการยุติธรรม</t>
  </si>
  <si>
    <t>โครงการการถวายความปลอดภัยพระมหากษัตริย์และพระบรมวงศานุวงศ์</t>
  </si>
  <si>
    <t>โครงการปฎิรูประบบงานตำรวจ</t>
  </si>
  <si>
    <t xml:space="preserve"> - ค่าเช่าบ้าน</t>
  </si>
  <si>
    <t>ดำเนินการเบิกจ่ายตามวัตถุประสงค์</t>
  </si>
  <si>
    <t>รวมค่าใช้จ่ายบุคลากรภาครัฐ (รายการค่าเช่าบ้าน)</t>
  </si>
  <si>
    <t>รับจัดสรรเงินค่าธรรมเนียมตรวจคนเข้าเมืองเพื่อเสริมเงินงบประมาณรายจ่าย</t>
  </si>
  <si>
    <t>ประจำปีงบประมาณ พ.ศ.2566ขยายใช้ถึง 30 ก.ย.2567</t>
  </si>
  <si>
    <t>ดำเนินการเบิกจ่ายตามขั้นตอน/วัตถุประสงค์</t>
  </si>
  <si>
    <t>- ค่าจ้างเหมาดูแลระบบWebside ของหน่วยงาน</t>
  </si>
  <si>
    <t>- ค่าเช่าสถานที่จอดเรือ</t>
  </si>
  <si>
    <t>เป้าหมาย/การดำเนินงาน</t>
  </si>
  <si>
    <t>ดำเนินการเบิกจ่ายตามขั้นตอน/ไตรมาส</t>
  </si>
  <si>
    <t>จำนวนงบประมาณ/แหล่งที่จัดสรร/สนับสนุน</t>
  </si>
  <si>
    <t>สตช.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</si>
  <si>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</si>
  <si>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</si>
  <si>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</si>
  <si>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</si>
  <si>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</si>
  <si>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ต.ค.66-พ.ค.67</t>
  </si>
  <si>
    <t>เบิกจ่ายบรรลุตามวัตถุประสงค์</t>
  </si>
  <si>
    <t>ต.ค.66-ก.ย.67</t>
  </si>
  <si>
    <t>ข้อมูล ณ วันที่ 31 มีนาคม  พ.ศ. 2567</t>
  </si>
  <si>
    <t>แผนการใช้จ่ายงบประมาณ ตรวจคนเข้าเมืองจังหวัดชัยนาท</t>
  </si>
  <si>
    <t>รวมรับจัดสรรเงินงบประมาณฯ ทั้ง 3 รายการ</t>
  </si>
  <si>
    <t>ต.ค.66-พ.ค.68</t>
  </si>
  <si>
    <t>หน่วยงาน
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</si>
</sst>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rgb="FF000000"/>
      </bottom>
      <diagonal/>
    </border>
    <border>
      <left/>
      <right style="thin">
        <color indexed="64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4" fillId="4" borderId="5" xfId="0" applyFont="1" applyFill="1" applyBorder="1"/>
    <xf numFmtId="9" fontId="6" fillId="4" borderId="3" xfId="0" applyNumberFormat="1" applyFont="1" applyFill="1" applyBorder="1" applyAlignment="1">
      <alignment horizontal="center"/>
    </xf>
    <xf numFmtId="43" fontId="6" fillId="4" borderId="5" xfId="1" applyFont="1" applyFill="1" applyBorder="1" applyAlignment="1"/>
    <xf numFmtId="43" fontId="6" fillId="4" borderId="4" xfId="1" applyFont="1" applyFill="1" applyBorder="1" applyAlignment="1"/>
    <xf numFmtId="0" fontId="6" fillId="4" borderId="4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49" fontId="4" fillId="4" borderId="16" xfId="2" applyNumberFormat="1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wrapText="1"/>
    </xf>
    <xf numFmtId="43" fontId="5" fillId="4" borderId="16" xfId="1" applyFont="1" applyFill="1" applyBorder="1" applyAlignment="1"/>
    <xf numFmtId="43" fontId="5" fillId="4" borderId="17" xfId="1" applyFont="1" applyFill="1" applyBorder="1" applyAlignment="1"/>
    <xf numFmtId="0" fontId="5" fillId="4" borderId="17" xfId="0" applyFont="1" applyFill="1" applyBorder="1"/>
    <xf numFmtId="49" fontId="4" fillId="4" borderId="16" xfId="2" applyNumberFormat="1" applyFont="1" applyFill="1" applyBorder="1" applyAlignment="1">
      <alignment vertical="top" wrapText="1"/>
    </xf>
    <xf numFmtId="0" fontId="5" fillId="4" borderId="16" xfId="0" applyFont="1" applyFill="1" applyBorder="1" applyAlignment="1">
      <alignment wrapText="1"/>
    </xf>
    <xf numFmtId="0" fontId="6" fillId="5" borderId="19" xfId="0" applyFont="1" applyFill="1" applyBorder="1" applyAlignment="1">
      <alignment horizontal="center"/>
    </xf>
    <xf numFmtId="0" fontId="4" fillId="5" borderId="19" xfId="0" applyFont="1" applyFill="1" applyBorder="1"/>
    <xf numFmtId="9" fontId="6" fillId="5" borderId="21" xfId="0" applyNumberFormat="1" applyFont="1" applyFill="1" applyBorder="1" applyAlignment="1">
      <alignment horizontal="center" wrapText="1"/>
    </xf>
    <xf numFmtId="43" fontId="6" fillId="5" borderId="19" xfId="1" applyFont="1" applyFill="1" applyBorder="1" applyAlignment="1"/>
    <xf numFmtId="43" fontId="6" fillId="5" borderId="20" xfId="1" applyFont="1" applyFill="1" applyBorder="1" applyAlignment="1"/>
    <xf numFmtId="0" fontId="6" fillId="5" borderId="20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5" fillId="0" borderId="13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wrapText="1"/>
    </xf>
    <xf numFmtId="43" fontId="5" fillId="0" borderId="19" xfId="1" applyFont="1" applyBorder="1" applyAlignment="1"/>
    <xf numFmtId="43" fontId="5" fillId="0" borderId="20" xfId="1" applyFont="1" applyBorder="1" applyAlignment="1"/>
    <xf numFmtId="0" fontId="5" fillId="0" borderId="20" xfId="0" applyFont="1" applyBorder="1"/>
    <xf numFmtId="0" fontId="5" fillId="0" borderId="14" xfId="0" applyFont="1" applyBorder="1" applyAlignment="1">
      <alignment horizontal="center"/>
    </xf>
    <xf numFmtId="49" fontId="5" fillId="0" borderId="8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wrapText="1"/>
    </xf>
    <xf numFmtId="43" fontId="5" fillId="0" borderId="14" xfId="1" applyFont="1" applyBorder="1" applyAlignment="1"/>
    <xf numFmtId="43" fontId="5" fillId="0" borderId="15" xfId="1" applyFont="1" applyBorder="1" applyAlignment="1"/>
    <xf numFmtId="43" fontId="5" fillId="0" borderId="15" xfId="1" applyFont="1" applyBorder="1" applyAlignment="1">
      <alignment horizontal="center"/>
    </xf>
    <xf numFmtId="0" fontId="5" fillId="0" borderId="15" xfId="0" applyFont="1" applyBorder="1"/>
    <xf numFmtId="43" fontId="5" fillId="0" borderId="10" xfId="1" applyFont="1" applyBorder="1" applyAlignment="1"/>
    <xf numFmtId="43" fontId="7" fillId="0" borderId="10" xfId="1" applyFont="1" applyBorder="1" applyAlignment="1">
      <alignment vertical="center"/>
    </xf>
    <xf numFmtId="0" fontId="8" fillId="0" borderId="10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center"/>
    </xf>
    <xf numFmtId="49" fontId="5" fillId="0" borderId="40" xfId="0" applyNumberFormat="1" applyFont="1" applyBorder="1"/>
    <xf numFmtId="43" fontId="7" fillId="0" borderId="41" xfId="1" applyFont="1" applyBorder="1" applyAlignment="1"/>
    <xf numFmtId="43" fontId="5" fillId="0" borderId="38" xfId="1" applyFont="1" applyBorder="1" applyAlignment="1"/>
    <xf numFmtId="43" fontId="5" fillId="0" borderId="42" xfId="1" applyFont="1" applyBorder="1" applyAlignment="1"/>
    <xf numFmtId="0" fontId="5" fillId="3" borderId="37" xfId="0" applyFont="1" applyFill="1" applyBorder="1" applyAlignment="1">
      <alignment horizontal="center"/>
    </xf>
    <xf numFmtId="0" fontId="6" fillId="3" borderId="37" xfId="0" applyFont="1" applyFill="1" applyBorder="1"/>
    <xf numFmtId="0" fontId="6" fillId="3" borderId="37" xfId="0" applyFont="1" applyFill="1" applyBorder="1" applyAlignment="1">
      <alignment wrapText="1"/>
    </xf>
    <xf numFmtId="43" fontId="4" fillId="3" borderId="37" xfId="1" applyFont="1" applyFill="1" applyBorder="1" applyAlignment="1"/>
    <xf numFmtId="43" fontId="4" fillId="3" borderId="39" xfId="1" applyFont="1" applyFill="1" applyBorder="1" applyAlignment="1"/>
    <xf numFmtId="0" fontId="6" fillId="3" borderId="39" xfId="0" applyFont="1" applyFill="1" applyBorder="1"/>
    <xf numFmtId="0" fontId="5" fillId="2" borderId="16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164" fontId="5" fillId="0" borderId="26" xfId="0" applyNumberFormat="1" applyFont="1" applyBorder="1"/>
    <xf numFmtId="164" fontId="5" fillId="0" borderId="29" xfId="0" applyNumberFormat="1" applyFont="1" applyBorder="1"/>
    <xf numFmtId="164" fontId="5" fillId="0" borderId="32" xfId="0" applyNumberFormat="1" applyFont="1" applyBorder="1"/>
    <xf numFmtId="164" fontId="5" fillId="0" borderId="36" xfId="0" applyNumberFormat="1" applyFont="1" applyBorder="1"/>
    <xf numFmtId="164" fontId="5" fillId="0" borderId="33" xfId="0" applyNumberFormat="1" applyFont="1" applyBorder="1"/>
    <xf numFmtId="0" fontId="5" fillId="0" borderId="47" xfId="0" applyFont="1" applyBorder="1"/>
    <xf numFmtId="0" fontId="5" fillId="2" borderId="0" xfId="0" applyFont="1" applyFill="1"/>
    <xf numFmtId="0" fontId="5" fillId="2" borderId="14" xfId="0" applyFont="1" applyFill="1" applyBorder="1" applyAlignment="1">
      <alignment horizontal="center"/>
    </xf>
    <xf numFmtId="164" fontId="5" fillId="0" borderId="11" xfId="0" applyNumberFormat="1" applyFont="1" applyBorder="1"/>
    <xf numFmtId="164" fontId="5" fillId="0" borderId="30" xfId="0" applyNumberFormat="1" applyFont="1" applyBorder="1"/>
    <xf numFmtId="164" fontId="5" fillId="0" borderId="34" xfId="0" applyNumberFormat="1" applyFont="1" applyBorder="1"/>
    <xf numFmtId="164" fontId="5" fillId="0" borderId="12" xfId="0" applyNumberFormat="1" applyFont="1" applyBorder="1"/>
    <xf numFmtId="164" fontId="5" fillId="0" borderId="35" xfId="0" applyNumberFormat="1" applyFont="1" applyBorder="1"/>
    <xf numFmtId="0" fontId="5" fillId="0" borderId="14" xfId="0" applyFont="1" applyBorder="1"/>
    <xf numFmtId="49" fontId="5" fillId="0" borderId="7" xfId="0" applyNumberFormat="1" applyFont="1" applyBorder="1" applyAlignment="1">
      <alignment vertical="center"/>
    </xf>
    <xf numFmtId="0" fontId="5" fillId="2" borderId="37" xfId="0" applyFont="1" applyFill="1" applyBorder="1" applyAlignment="1">
      <alignment horizontal="center"/>
    </xf>
    <xf numFmtId="49" fontId="5" fillId="0" borderId="40" xfId="0" applyNumberFormat="1" applyFont="1" applyBorder="1" applyAlignment="1">
      <alignment vertical="center"/>
    </xf>
    <xf numFmtId="0" fontId="5" fillId="0" borderId="48" xfId="0" applyFont="1" applyBorder="1" applyAlignment="1">
      <alignment horizontal="center" vertical="center" wrapText="1"/>
    </xf>
    <xf numFmtId="164" fontId="5" fillId="0" borderId="44" xfId="0" applyNumberFormat="1" applyFont="1" applyBorder="1"/>
    <xf numFmtId="164" fontId="5" fillId="0" borderId="45" xfId="0" applyNumberFormat="1" applyFont="1" applyBorder="1"/>
    <xf numFmtId="164" fontId="5" fillId="0" borderId="43" xfId="0" applyNumberFormat="1" applyFont="1" applyBorder="1"/>
    <xf numFmtId="164" fontId="5" fillId="0" borderId="37" xfId="0" applyNumberFormat="1" applyFont="1" applyBorder="1"/>
    <xf numFmtId="164" fontId="5" fillId="0" borderId="39" xfId="0" applyNumberFormat="1" applyFont="1" applyBorder="1"/>
    <xf numFmtId="43" fontId="5" fillId="0" borderId="38" xfId="1" applyFont="1" applyBorder="1" applyAlignment="1">
      <alignment horizontal="center"/>
    </xf>
    <xf numFmtId="0" fontId="5" fillId="0" borderId="38" xfId="0" applyFont="1" applyBorder="1"/>
    <xf numFmtId="0" fontId="6" fillId="3" borderId="37" xfId="0" applyFont="1" applyFill="1" applyBorder="1" applyAlignment="1">
      <alignment horizontal="center"/>
    </xf>
    <xf numFmtId="0" fontId="6" fillId="3" borderId="43" xfId="0" applyFont="1" applyFill="1" applyBorder="1" applyAlignment="1">
      <alignment wrapText="1"/>
    </xf>
    <xf numFmtId="43" fontId="4" fillId="3" borderId="43" xfId="1" applyFont="1" applyFill="1" applyBorder="1" applyAlignme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5" fillId="3" borderId="6" xfId="0" applyFont="1" applyFill="1" applyBorder="1" applyAlignment="1">
      <alignment horizontal="center"/>
    </xf>
    <xf numFmtId="43" fontId="7" fillId="3" borderId="6" xfId="1" applyFont="1" applyFill="1" applyBorder="1" applyAlignment="1"/>
    <xf numFmtId="0" fontId="5" fillId="3" borderId="1" xfId="0" applyFont="1" applyFill="1" applyBorder="1"/>
    <xf numFmtId="0" fontId="5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43" fontId="7" fillId="2" borderId="3" xfId="1" applyFont="1" applyFill="1" applyBorder="1" applyAlignment="1"/>
    <xf numFmtId="43" fontId="7" fillId="2" borderId="28" xfId="1" applyFont="1" applyFill="1" applyBorder="1" applyAlignment="1"/>
    <xf numFmtId="0" fontId="5" fillId="2" borderId="4" xfId="0" applyFont="1" applyFill="1" applyBorder="1"/>
    <xf numFmtId="0" fontId="4" fillId="4" borderId="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vertical="center" wrapText="1"/>
    </xf>
    <xf numFmtId="9" fontId="6" fillId="4" borderId="9" xfId="0" applyNumberFormat="1" applyFont="1" applyFill="1" applyBorder="1" applyAlignment="1">
      <alignment horizontal="center"/>
    </xf>
    <xf numFmtId="43" fontId="6" fillId="4" borderId="16" xfId="1" applyFont="1" applyFill="1" applyBorder="1" applyAlignment="1"/>
    <xf numFmtId="43" fontId="6" fillId="4" borderId="17" xfId="1" applyFont="1" applyFill="1" applyBorder="1" applyAlignment="1"/>
    <xf numFmtId="0" fontId="6" fillId="4" borderId="17" xfId="0" applyFont="1" applyFill="1" applyBorder="1" applyAlignment="1">
      <alignment horizontal="center"/>
    </xf>
    <xf numFmtId="49" fontId="4" fillId="4" borderId="16" xfId="2" applyNumberFormat="1" applyFont="1" applyFill="1" applyBorder="1" applyAlignment="1">
      <alignment horizontal="left" vertical="center" wrapText="1"/>
    </xf>
    <xf numFmtId="0" fontId="5" fillId="4" borderId="9" xfId="0" applyFont="1" applyFill="1" applyBorder="1"/>
    <xf numFmtId="0" fontId="6" fillId="2" borderId="38" xfId="0" applyFont="1" applyFill="1" applyBorder="1" applyAlignment="1">
      <alignment horizontal="center"/>
    </xf>
    <xf numFmtId="0" fontId="7" fillId="2" borderId="38" xfId="0" applyFont="1" applyFill="1" applyBorder="1"/>
    <xf numFmtId="9" fontId="6" fillId="0" borderId="41" xfId="0" applyNumberFormat="1" applyFont="1" applyBorder="1" applyAlignment="1">
      <alignment horizontal="center" wrapText="1"/>
    </xf>
    <xf numFmtId="43" fontId="6" fillId="2" borderId="41" xfId="1" applyFont="1" applyFill="1" applyBorder="1" applyAlignment="1"/>
    <xf numFmtId="43" fontId="6" fillId="2" borderId="38" xfId="1" applyFont="1" applyFill="1" applyBorder="1" applyAlignment="1"/>
    <xf numFmtId="0" fontId="5" fillId="0" borderId="42" xfId="0" applyFont="1" applyBorder="1"/>
    <xf numFmtId="0" fontId="6" fillId="3" borderId="3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wrapText="1"/>
    </xf>
    <xf numFmtId="43" fontId="4" fillId="2" borderId="21" xfId="1" applyFont="1" applyFill="1" applyBorder="1" applyAlignment="1"/>
    <xf numFmtId="0" fontId="6" fillId="2" borderId="19" xfId="0" applyFont="1" applyFill="1" applyBorder="1"/>
    <xf numFmtId="0" fontId="6" fillId="5" borderId="2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left"/>
    </xf>
    <xf numFmtId="0" fontId="6" fillId="5" borderId="23" xfId="0" applyFont="1" applyFill="1" applyBorder="1" applyAlignment="1">
      <alignment wrapText="1"/>
    </xf>
    <xf numFmtId="43" fontId="4" fillId="5" borderId="23" xfId="1" applyFont="1" applyFill="1" applyBorder="1" applyAlignment="1"/>
    <xf numFmtId="0" fontId="6" fillId="5" borderId="22" xfId="0" applyFont="1" applyFill="1" applyBorder="1"/>
    <xf numFmtId="2" fontId="5" fillId="0" borderId="0" xfId="0" applyNumberFormat="1" applyFont="1"/>
    <xf numFmtId="0" fontId="6" fillId="5" borderId="19" xfId="0" applyFont="1" applyFill="1" applyBorder="1" applyAlignment="1">
      <alignment horizontal="left"/>
    </xf>
    <xf numFmtId="0" fontId="6" fillId="5" borderId="21" xfId="0" applyFont="1" applyFill="1" applyBorder="1" applyAlignment="1">
      <alignment wrapText="1"/>
    </xf>
    <xf numFmtId="43" fontId="4" fillId="5" borderId="21" xfId="1" applyFont="1" applyFill="1" applyBorder="1" applyAlignment="1"/>
    <xf numFmtId="0" fontId="6" fillId="5" borderId="19" xfId="0" applyFont="1" applyFill="1" applyBorder="1"/>
    <xf numFmtId="49" fontId="5" fillId="0" borderId="13" xfId="0" applyNumberFormat="1" applyFont="1" applyBorder="1"/>
    <xf numFmtId="9" fontId="5" fillId="0" borderId="21" xfId="0" applyNumberFormat="1" applyFont="1" applyBorder="1" applyAlignment="1">
      <alignment horizontal="center" wrapText="1"/>
    </xf>
    <xf numFmtId="43" fontId="7" fillId="2" borderId="21" xfId="1" applyFont="1" applyFill="1" applyBorder="1" applyAlignment="1"/>
    <xf numFmtId="49" fontId="5" fillId="0" borderId="8" xfId="0" applyNumberFormat="1" applyFont="1" applyBorder="1"/>
    <xf numFmtId="43" fontId="4" fillId="2" borderId="50" xfId="1" applyFont="1" applyFill="1" applyBorder="1" applyAlignment="1"/>
    <xf numFmtId="0" fontId="5" fillId="3" borderId="24" xfId="0" applyFont="1" applyFill="1" applyBorder="1" applyAlignment="1">
      <alignment horizontal="center"/>
    </xf>
    <xf numFmtId="0" fontId="6" fillId="3" borderId="24" xfId="0" applyFont="1" applyFill="1" applyBorder="1"/>
    <xf numFmtId="0" fontId="6" fillId="3" borderId="24" xfId="0" applyFont="1" applyFill="1" applyBorder="1" applyAlignment="1">
      <alignment wrapText="1"/>
    </xf>
    <xf numFmtId="43" fontId="4" fillId="3" borderId="24" xfId="1" applyFont="1" applyFill="1" applyBorder="1" applyAlignment="1"/>
    <xf numFmtId="43" fontId="4" fillId="3" borderId="27" xfId="1" applyFont="1" applyFill="1" applyBorder="1" applyAlignment="1"/>
    <xf numFmtId="0" fontId="6" fillId="3" borderId="27" xfId="0" applyFont="1" applyFill="1" applyBorder="1"/>
    <xf numFmtId="43" fontId="5" fillId="0" borderId="0" xfId="0" applyNumberFormat="1" applyFont="1"/>
    <xf numFmtId="43" fontId="5" fillId="0" borderId="47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9" fontId="5" fillId="0" borderId="48" xfId="0" applyNumberFormat="1" applyFont="1" applyBorder="1" applyAlignment="1">
      <alignment horizontal="center" wrapText="1"/>
    </xf>
    <xf numFmtId="0" fontId="5" fillId="2" borderId="24" xfId="0" applyFont="1" applyFill="1" applyBorder="1" applyAlignment="1">
      <alignment horizontal="center"/>
    </xf>
    <xf numFmtId="0" fontId="6" fillId="2" borderId="24" xfId="0" applyFont="1" applyFill="1" applyBorder="1"/>
    <xf numFmtId="0" fontId="5" fillId="2" borderId="25" xfId="0" applyFont="1" applyFill="1" applyBorder="1" applyAlignment="1">
      <alignment horizontal="center"/>
    </xf>
    <xf numFmtId="43" fontId="7" fillId="2" borderId="25" xfId="1" applyFont="1" applyFill="1" applyBorder="1" applyAlignment="1"/>
    <xf numFmtId="43" fontId="7" fillId="2" borderId="31" xfId="1" applyFont="1" applyFill="1" applyBorder="1" applyAlignment="1"/>
    <xf numFmtId="0" fontId="5" fillId="2" borderId="27" xfId="0" applyFont="1" applyFill="1" applyBorder="1"/>
    <xf numFmtId="0" fontId="6" fillId="2" borderId="46" xfId="0" applyFont="1" applyFill="1" applyBorder="1" applyAlignment="1">
      <alignment horizontal="center"/>
    </xf>
    <xf numFmtId="0" fontId="6" fillId="2" borderId="49" xfId="0" applyFont="1" applyFill="1" applyBorder="1" applyAlignment="1">
      <alignment wrapText="1"/>
    </xf>
    <xf numFmtId="43" fontId="4" fillId="2" borderId="49" xfId="1" applyFont="1" applyFill="1" applyBorder="1" applyAlignment="1"/>
    <xf numFmtId="0" fontId="6" fillId="2" borderId="46" xfId="0" applyFont="1" applyFill="1" applyBorder="1"/>
    <xf numFmtId="43" fontId="5" fillId="0" borderId="0" xfId="1" applyFont="1"/>
    <xf numFmtId="43" fontId="8" fillId="0" borderId="0" xfId="1" applyFont="1"/>
    <xf numFmtId="0" fontId="6" fillId="6" borderId="37" xfId="0" applyFont="1" applyFill="1" applyBorder="1" applyAlignment="1">
      <alignment horizontal="center" vertical="center"/>
    </xf>
    <xf numFmtId="0" fontId="5" fillId="6" borderId="43" xfId="0" applyFont="1" applyFill="1" applyBorder="1"/>
    <xf numFmtId="43" fontId="6" fillId="6" borderId="43" xfId="0" applyNumberFormat="1" applyFont="1" applyFill="1" applyBorder="1"/>
    <xf numFmtId="0" fontId="6" fillId="6" borderId="37" xfId="0" applyFont="1" applyFill="1" applyBorder="1"/>
    <xf numFmtId="43" fontId="9" fillId="0" borderId="0" xfId="1" applyFont="1"/>
    <xf numFmtId="0" fontId="9" fillId="0" borderId="0" xfId="0" applyFont="1"/>
    <xf numFmtId="43" fontId="9" fillId="0" borderId="0" xfId="0" applyNumberFormat="1" applyFont="1"/>
    <xf numFmtId="0" fontId="5" fillId="0" borderId="22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2000000}"/>
  </cellStyles>
  <dxfs count="0"/>
  <tableStyles count="0" defaultTableStyle="TableStyleMedium2" defaultPivotStyle="PivotStyleLight16"/>
  <colors>
    <mruColors>
      <color rgb="FFFFFF99"/>
      <color rgb="FF66FFFF"/>
      <color rgb="FFDDFFDD"/>
      <color rgb="FFFFE7FF"/>
      <color rgb="FFCDFFFF"/>
      <color rgb="FFF7FFF7"/>
      <color rgb="FFCCFFCC"/>
      <color rgb="FFA5C4E9"/>
      <color rgb="FF99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1590675</xdr:colOff>
      <xdr:row>66</xdr:row>
      <xdr:rowOff>57149</xdr:rowOff>
    </xdr:from>
    <xdr:to>
      <xdr:col>6</xdr:col>
      <xdr:colOff>228600</xdr:colOff>
      <xdr:row>71</xdr:row>
      <xdr:rowOff>66675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5636D1-42A3-471F-9422-5E54E33793B1}"/>
            </a:ext>
          </a:extLst>
        </xdr:cNvPr>
        <xdr:cNvSpPr/>
      </xdr:nvSpPr>
      <xdr:spPr>
        <a:xfrm>
          <a:off x="7267575" y="20840699"/>
          <a:ext cx="3248025" cy="1485901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พ.ต.ต.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( อรรถพล ศิริลัทธยากร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สว.ตม.จว.ชัยนาท </a:t>
          </a:r>
        </a:p>
      </xdr:txBody>
    </xdr:sp>
    <xdr:clientData/>
  </xdr:twoCellAnchor>
  <xdr:twoCellAnchor editAs="oneCell">
    <xdr:from>
      <xdr:col>3</xdr:col>
      <xdr:colOff>676277</xdr:colOff>
      <xdr:row>67</xdr:row>
      <xdr:rowOff>59349</xdr:rowOff>
    </xdr:from>
    <xdr:to>
      <xdr:col>4</xdr:col>
      <xdr:colOff>114300</xdr:colOff>
      <xdr:row>69</xdr:row>
      <xdr:rowOff>23236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50371A-6C99-CAA8-E50D-1B8101F0E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81" t="34872" r="43037" b="27949"/>
        <a:stretch/>
      </xdr:blipFill>
      <xdr:spPr>
        <a:xfrm>
          <a:off x="8724902" y="21138174"/>
          <a:ext cx="552448" cy="44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V15" sqref="V15"/>
    </sheetView>
  </sheetViews>
  <sheetFormatPr defaultColWidth="9" defaultRowHeight="18.75"/>
  <cols>
    <col min="1" max="1" width="5.28515625" style="2" customWidth="1"/>
    <col min="2" max="2" width="79.85546875" style="2" customWidth="1"/>
    <col min="3" max="3" width="35.5703125" style="2" customWidth="1"/>
    <col min="4" max="4" width="16.7109375" style="2" bestFit="1" customWidth="1"/>
    <col min="5" max="8" width="10.42578125" style="2" customWidth="1"/>
    <col min="9" max="9" width="18" style="2" customWidth="1"/>
    <col min="10" max="10" width="25.42578125" style="2" customWidth="1"/>
    <col min="11" max="12" width="9" style="2"/>
    <col min="13" max="13" width="12.85546875" style="2" customWidth="1"/>
    <col min="14" max="14" width="13.5703125" style="2" customWidth="1"/>
    <col min="15" max="15" width="9.5703125" style="2" bestFit="1" customWidth="1"/>
    <col min="16" max="16384" width="9" style="2"/>
  </cols>
  <sheetData>
    <row r="1" spans="1:10" ht="27" customHeight="1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 ht="21.75" customHeight="1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</row>
    <row r="3" spans="1:10" ht="25.5" customHeight="1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</row>
    <row r="4" spans="1:10" ht="25.5" customHeight="1">
      <c r="A4" s="163" t="s">
        <v>0</v>
      </c>
      <c r="B4" s="4" t="s">
        <v>1</v>
      </c>
      <c r="C4" s="5" t="s">
        <v>44</v>
      </c>
      <c r="D4" s="5"/>
      <c r="E4" s="5"/>
      <c r="F4" s="5"/>
      <c r="G4" s="5"/>
      <c r="H4" s="5"/>
      <c r="I4" s="6" t="s">
        <v>49</v>
      </c>
      <c r="J4" s="6" t="s">
        <v>50</v>
      </c>
    </row>
    <row r="5" spans="1:10" ht="37.5" customHeight="1">
      <c r="A5" s="164"/>
      <c r="B5" s="4"/>
      <c r="C5" s="7" t="s">
        <v>42</v>
      </c>
      <c r="D5" s="7" t="s">
        <v>45</v>
      </c>
      <c r="E5" s="165" t="s">
        <v>58</v>
      </c>
      <c r="F5" s="7" t="s">
        <v>46</v>
      </c>
      <c r="G5" s="7" t="s">
        <v>47</v>
      </c>
      <c r="H5" s="7" t="s">
        <v>48</v>
      </c>
      <c r="I5" s="8"/>
      <c r="J5" s="8"/>
    </row>
    <row r="6" spans="1:10">
      <c r="A6" s="9">
        <v>1</v>
      </c>
      <c r="B6" s="10" t="s">
        <v>32</v>
      </c>
      <c r="C6" s="11"/>
      <c r="D6" s="12"/>
      <c r="E6" s="13"/>
      <c r="F6" s="13"/>
      <c r="G6" s="13"/>
      <c r="H6" s="13"/>
      <c r="I6" s="13"/>
      <c r="J6" s="14"/>
    </row>
    <row r="7" spans="1:10" ht="21" customHeight="1">
      <c r="A7" s="15"/>
      <c r="B7" s="16" t="s">
        <v>22</v>
      </c>
      <c r="C7" s="17"/>
      <c r="D7" s="18"/>
      <c r="E7" s="19"/>
      <c r="F7" s="19"/>
      <c r="G7" s="19"/>
      <c r="H7" s="19"/>
      <c r="I7" s="19"/>
      <c r="J7" s="20"/>
    </row>
    <row r="8" spans="1:10">
      <c r="A8" s="15"/>
      <c r="B8" s="21" t="s">
        <v>23</v>
      </c>
      <c r="C8" s="22"/>
      <c r="D8" s="18"/>
      <c r="E8" s="19"/>
      <c r="F8" s="19"/>
      <c r="G8" s="19"/>
      <c r="H8" s="19"/>
      <c r="I8" s="19"/>
      <c r="J8" s="20"/>
    </row>
    <row r="9" spans="1:10">
      <c r="A9" s="23"/>
      <c r="B9" s="24" t="s">
        <v>24</v>
      </c>
      <c r="C9" s="25"/>
      <c r="D9" s="26">
        <v>95800</v>
      </c>
      <c r="E9" s="27"/>
      <c r="F9" s="27"/>
      <c r="G9" s="27"/>
      <c r="H9" s="27"/>
      <c r="I9" s="27"/>
      <c r="J9" s="28"/>
    </row>
    <row r="10" spans="1:10">
      <c r="A10" s="29"/>
      <c r="B10" s="30" t="s">
        <v>3</v>
      </c>
      <c r="C10" s="31"/>
      <c r="D10" s="32"/>
      <c r="E10" s="33"/>
      <c r="F10" s="33"/>
      <c r="G10" s="33"/>
      <c r="H10" s="33"/>
      <c r="I10" s="33"/>
      <c r="J10" s="34"/>
    </row>
    <row r="11" spans="1:10">
      <c r="A11" s="35"/>
      <c r="B11" s="36" t="s">
        <v>4</v>
      </c>
      <c r="C11" s="37" t="s">
        <v>43</v>
      </c>
      <c r="D11" s="38">
        <v>1000</v>
      </c>
      <c r="E11" s="39"/>
      <c r="F11" s="39"/>
      <c r="G11" s="39"/>
      <c r="H11" s="39"/>
      <c r="I11" s="40" t="s">
        <v>51</v>
      </c>
      <c r="J11" s="41" t="s">
        <v>52</v>
      </c>
    </row>
    <row r="12" spans="1:10">
      <c r="A12" s="35"/>
      <c r="B12" s="36" t="s">
        <v>7</v>
      </c>
      <c r="C12" s="37"/>
      <c r="D12" s="42"/>
      <c r="E12" s="38"/>
      <c r="F12" s="39"/>
      <c r="G12" s="39"/>
      <c r="H12" s="39"/>
      <c r="I12" s="39"/>
      <c r="J12" s="41"/>
    </row>
    <row r="13" spans="1:10">
      <c r="A13" s="35"/>
      <c r="B13" s="36" t="s">
        <v>25</v>
      </c>
      <c r="C13" s="37" t="s">
        <v>43</v>
      </c>
      <c r="D13" s="42">
        <v>64000</v>
      </c>
      <c r="E13" s="38"/>
      <c r="F13" s="39"/>
      <c r="G13" s="39"/>
      <c r="H13" s="39"/>
      <c r="I13" s="40" t="s">
        <v>51</v>
      </c>
      <c r="J13" s="41" t="s">
        <v>52</v>
      </c>
    </row>
    <row r="14" spans="1:10">
      <c r="A14" s="35"/>
      <c r="B14" s="36" t="s">
        <v>9</v>
      </c>
      <c r="C14" s="37" t="s">
        <v>43</v>
      </c>
      <c r="D14" s="42">
        <v>1200</v>
      </c>
      <c r="E14" s="38"/>
      <c r="F14" s="39"/>
      <c r="G14" s="39"/>
      <c r="H14" s="39"/>
      <c r="I14" s="40" t="s">
        <v>51</v>
      </c>
      <c r="J14" s="41" t="s">
        <v>52</v>
      </c>
    </row>
    <row r="15" spans="1:10">
      <c r="A15" s="35"/>
      <c r="B15" s="36" t="s">
        <v>10</v>
      </c>
      <c r="C15" s="37" t="s">
        <v>43</v>
      </c>
      <c r="D15" s="43">
        <v>2000</v>
      </c>
      <c r="E15" s="38"/>
      <c r="F15" s="39"/>
      <c r="G15" s="39"/>
      <c r="H15" s="39"/>
      <c r="I15" s="40" t="s">
        <v>51</v>
      </c>
      <c r="J15" s="41" t="s">
        <v>52</v>
      </c>
    </row>
    <row r="16" spans="1:10">
      <c r="A16" s="35"/>
      <c r="B16" s="36" t="s">
        <v>11</v>
      </c>
      <c r="C16" s="37"/>
      <c r="D16" s="43"/>
      <c r="E16" s="38"/>
      <c r="F16" s="39"/>
      <c r="G16" s="39"/>
      <c r="H16" s="39"/>
      <c r="I16" s="40"/>
      <c r="J16" s="41"/>
    </row>
    <row r="17" spans="1:10">
      <c r="A17" s="35"/>
      <c r="B17" s="36" t="s">
        <v>14</v>
      </c>
      <c r="C17" s="44"/>
      <c r="D17" s="43"/>
      <c r="E17" s="38"/>
      <c r="F17" s="39"/>
      <c r="G17" s="39"/>
      <c r="H17" s="39"/>
      <c r="I17" s="39"/>
      <c r="J17" s="41"/>
    </row>
    <row r="18" spans="1:10">
      <c r="A18" s="35"/>
      <c r="B18" s="36" t="s">
        <v>26</v>
      </c>
      <c r="C18" s="161"/>
      <c r="D18" s="43"/>
      <c r="E18" s="38"/>
      <c r="F18" s="39"/>
      <c r="G18" s="39"/>
      <c r="H18" s="39"/>
      <c r="I18" s="40"/>
      <c r="J18" s="41"/>
    </row>
    <row r="19" spans="1:10" ht="20.25" customHeight="1" thickBot="1">
      <c r="A19" s="45"/>
      <c r="B19" s="46" t="s">
        <v>15</v>
      </c>
      <c r="C19" s="162"/>
      <c r="D19" s="47"/>
      <c r="E19" s="48"/>
      <c r="F19" s="49"/>
      <c r="G19" s="49"/>
      <c r="H19" s="49"/>
      <c r="I19" s="81"/>
      <c r="J19" s="111"/>
    </row>
    <row r="20" spans="1:10" ht="20.25" thickTop="1" thickBot="1">
      <c r="A20" s="50"/>
      <c r="B20" s="51" t="s">
        <v>2</v>
      </c>
      <c r="C20" s="52"/>
      <c r="D20" s="53">
        <f>SUM(D10:D19)</f>
        <v>68200</v>
      </c>
      <c r="E20" s="54"/>
      <c r="F20" s="54"/>
      <c r="G20" s="54"/>
      <c r="H20" s="54"/>
      <c r="I20" s="54"/>
      <c r="J20" s="55"/>
    </row>
    <row r="21" spans="1:10" s="64" customFormat="1" ht="19.5" thickTop="1">
      <c r="A21" s="56"/>
      <c r="B21" s="30" t="s">
        <v>16</v>
      </c>
      <c r="C21" s="57" t="s">
        <v>43</v>
      </c>
      <c r="D21" s="58">
        <v>5000</v>
      </c>
      <c r="E21" s="59"/>
      <c r="F21" s="60"/>
      <c r="G21" s="61"/>
      <c r="H21" s="62"/>
      <c r="I21" s="40" t="s">
        <v>51</v>
      </c>
      <c r="J21" s="63" t="s">
        <v>52</v>
      </c>
    </row>
    <row r="22" spans="1:10" s="64" customFormat="1">
      <c r="A22" s="65"/>
      <c r="B22" s="36" t="s">
        <v>17</v>
      </c>
      <c r="C22" s="57" t="s">
        <v>43</v>
      </c>
      <c r="D22" s="66">
        <f>395.9+203.3+203.3+264.29+192.6</f>
        <v>1259.3899999999999</v>
      </c>
      <c r="E22" s="67"/>
      <c r="F22" s="68"/>
      <c r="G22" s="69"/>
      <c r="H22" s="70"/>
      <c r="I22" s="40" t="s">
        <v>51</v>
      </c>
      <c r="J22" s="71" t="s">
        <v>52</v>
      </c>
    </row>
    <row r="23" spans="1:10" s="64" customFormat="1">
      <c r="A23" s="65"/>
      <c r="B23" s="36" t="s">
        <v>18</v>
      </c>
      <c r="C23" s="57" t="s">
        <v>43</v>
      </c>
      <c r="D23" s="66">
        <f>109.14+107+216.14+107</f>
        <v>539.28</v>
      </c>
      <c r="E23" s="67"/>
      <c r="F23" s="68"/>
      <c r="G23" s="69"/>
      <c r="H23" s="70"/>
      <c r="I23" s="40" t="s">
        <v>51</v>
      </c>
      <c r="J23" s="71" t="s">
        <v>52</v>
      </c>
    </row>
    <row r="24" spans="1:10" s="64" customFormat="1">
      <c r="A24" s="65"/>
      <c r="B24" s="72" t="s">
        <v>19</v>
      </c>
      <c r="C24" s="57" t="s">
        <v>43</v>
      </c>
      <c r="D24" s="66">
        <f>2613+1749+1286</f>
        <v>5648</v>
      </c>
      <c r="E24" s="67"/>
      <c r="F24" s="68"/>
      <c r="G24" s="69"/>
      <c r="H24" s="70"/>
      <c r="I24" s="40" t="s">
        <v>51</v>
      </c>
      <c r="J24" s="71" t="s">
        <v>52</v>
      </c>
    </row>
    <row r="25" spans="1:10" s="64" customFormat="1" ht="19.5" thickBot="1">
      <c r="A25" s="73"/>
      <c r="B25" s="74" t="s">
        <v>20</v>
      </c>
      <c r="C25" s="75" t="s">
        <v>43</v>
      </c>
      <c r="D25" s="76">
        <v>13610</v>
      </c>
      <c r="E25" s="77"/>
      <c r="F25" s="78"/>
      <c r="G25" s="79"/>
      <c r="H25" s="80"/>
      <c r="I25" s="81" t="s">
        <v>51</v>
      </c>
      <c r="J25" s="82" t="s">
        <v>52</v>
      </c>
    </row>
    <row r="26" spans="1:10" ht="20.25" thickTop="1" thickBot="1">
      <c r="A26" s="83"/>
      <c r="B26" s="51" t="s">
        <v>27</v>
      </c>
      <c r="C26" s="84"/>
      <c r="D26" s="85">
        <f>SUM(D21:D25)</f>
        <v>26056.67</v>
      </c>
      <c r="E26" s="85"/>
      <c r="F26" s="85"/>
      <c r="G26" s="85"/>
      <c r="H26" s="85"/>
      <c r="I26" s="85"/>
      <c r="J26" s="51"/>
    </row>
    <row r="27" spans="1:10" ht="19.5" thickTop="1">
      <c r="A27" s="86"/>
      <c r="B27" s="87" t="s">
        <v>21</v>
      </c>
      <c r="C27" s="88"/>
      <c r="D27" s="89"/>
      <c r="E27" s="89"/>
      <c r="F27" s="89"/>
      <c r="G27" s="89"/>
      <c r="H27" s="89"/>
      <c r="I27" s="89"/>
      <c r="J27" s="90"/>
    </row>
    <row r="28" spans="1:10" ht="18.75" customHeight="1">
      <c r="A28" s="91"/>
      <c r="B28" s="92"/>
      <c r="C28" s="93"/>
      <c r="D28" s="94"/>
      <c r="E28" s="95"/>
      <c r="F28" s="95"/>
      <c r="G28" s="95"/>
      <c r="H28" s="95"/>
      <c r="I28" s="95"/>
      <c r="J28" s="96"/>
    </row>
    <row r="29" spans="1:10">
      <c r="A29" s="9">
        <v>2</v>
      </c>
      <c r="B29" s="97" t="s">
        <v>33</v>
      </c>
      <c r="C29" s="11"/>
      <c r="D29" s="12"/>
      <c r="E29" s="13"/>
      <c r="F29" s="13"/>
      <c r="G29" s="13"/>
      <c r="H29" s="13"/>
      <c r="I29" s="13"/>
      <c r="J29" s="14"/>
    </row>
    <row r="30" spans="1:10">
      <c r="A30" s="98"/>
      <c r="B30" s="99" t="s">
        <v>30</v>
      </c>
      <c r="C30" s="100"/>
      <c r="D30" s="101"/>
      <c r="E30" s="102"/>
      <c r="F30" s="102"/>
      <c r="G30" s="102"/>
      <c r="H30" s="102"/>
      <c r="I30" s="102"/>
      <c r="J30" s="103"/>
    </row>
    <row r="31" spans="1:10" ht="21" customHeight="1">
      <c r="A31" s="15"/>
      <c r="B31" s="104" t="s">
        <v>31</v>
      </c>
      <c r="C31" s="105"/>
      <c r="D31" s="18"/>
      <c r="E31" s="19"/>
      <c r="F31" s="19"/>
      <c r="G31" s="19"/>
      <c r="H31" s="19"/>
      <c r="I31" s="19"/>
      <c r="J31" s="20"/>
    </row>
    <row r="32" spans="1:10" ht="24" customHeight="1">
      <c r="A32" s="23"/>
      <c r="B32" s="24" t="s">
        <v>29</v>
      </c>
      <c r="C32" s="25"/>
      <c r="D32" s="26">
        <v>104000</v>
      </c>
      <c r="E32" s="27"/>
      <c r="F32" s="27"/>
      <c r="G32" s="27"/>
      <c r="H32" s="27"/>
      <c r="I32" s="27"/>
      <c r="J32" s="28"/>
    </row>
    <row r="33" spans="1:17" s="64" customFormat="1" ht="24" customHeight="1" thickBot="1">
      <c r="A33" s="106"/>
      <c r="B33" s="107" t="s">
        <v>34</v>
      </c>
      <c r="C33" s="108" t="s">
        <v>35</v>
      </c>
      <c r="D33" s="109">
        <v>104000</v>
      </c>
      <c r="E33" s="110"/>
      <c r="F33" s="110"/>
      <c r="G33" s="110"/>
      <c r="H33" s="110"/>
      <c r="I33" s="81" t="s">
        <v>53</v>
      </c>
      <c r="J33" s="111" t="s">
        <v>52</v>
      </c>
      <c r="K33" s="2"/>
      <c r="L33" s="2"/>
      <c r="M33" s="2"/>
      <c r="N33" s="2"/>
      <c r="O33" s="2"/>
      <c r="P33" s="2"/>
      <c r="Q33" s="2"/>
    </row>
    <row r="34" spans="1:17" s="64" customFormat="1" ht="24" customHeight="1" thickTop="1" thickBot="1">
      <c r="A34" s="83"/>
      <c r="B34" s="83" t="s">
        <v>36</v>
      </c>
      <c r="C34" s="84"/>
      <c r="D34" s="85">
        <v>104000</v>
      </c>
      <c r="E34" s="53"/>
      <c r="F34" s="53"/>
      <c r="G34" s="53"/>
      <c r="H34" s="53"/>
      <c r="I34" s="53"/>
      <c r="J34" s="112"/>
      <c r="K34" s="2"/>
      <c r="L34" s="2"/>
      <c r="M34" s="2"/>
      <c r="N34" s="2"/>
      <c r="O34" s="2"/>
      <c r="P34" s="2"/>
      <c r="Q34" s="2"/>
    </row>
    <row r="35" spans="1:17" s="64" customFormat="1" ht="19.5" thickTop="1">
      <c r="A35" s="113"/>
      <c r="B35" s="113"/>
      <c r="C35" s="114"/>
      <c r="D35" s="115"/>
      <c r="E35" s="115"/>
      <c r="F35" s="115"/>
      <c r="G35" s="115"/>
      <c r="H35" s="115"/>
      <c r="I35" s="115"/>
      <c r="J35" s="116"/>
      <c r="K35" s="2"/>
      <c r="L35" s="2"/>
      <c r="M35" s="2"/>
      <c r="N35" s="2"/>
      <c r="O35" s="2"/>
      <c r="P35" s="2"/>
      <c r="Q35" s="2"/>
    </row>
    <row r="36" spans="1:17" s="64" customFormat="1">
      <c r="A36" s="117">
        <v>3</v>
      </c>
      <c r="B36" s="118" t="s">
        <v>37</v>
      </c>
      <c r="C36" s="119"/>
      <c r="D36" s="120">
        <v>234366.41</v>
      </c>
      <c r="E36" s="120"/>
      <c r="F36" s="120"/>
      <c r="G36" s="120"/>
      <c r="H36" s="120"/>
      <c r="I36" s="120"/>
      <c r="J36" s="121"/>
      <c r="K36" s="2"/>
      <c r="L36" s="122"/>
      <c r="M36" s="2"/>
      <c r="O36" s="2"/>
      <c r="P36" s="2"/>
      <c r="Q36" s="2"/>
    </row>
    <row r="37" spans="1:17" s="64" customFormat="1">
      <c r="A37" s="23"/>
      <c r="B37" s="123" t="s">
        <v>38</v>
      </c>
      <c r="C37" s="124"/>
      <c r="D37" s="125"/>
      <c r="E37" s="125"/>
      <c r="F37" s="125"/>
      <c r="G37" s="125"/>
      <c r="H37" s="125"/>
      <c r="I37" s="125"/>
      <c r="J37" s="126"/>
      <c r="K37" s="2"/>
      <c r="L37" s="2"/>
      <c r="M37" s="2"/>
      <c r="N37" s="2"/>
      <c r="O37" s="2"/>
      <c r="P37" s="2"/>
      <c r="Q37" s="2"/>
    </row>
    <row r="38" spans="1:17" s="64" customFormat="1" ht="20.25" customHeight="1">
      <c r="A38" s="113"/>
      <c r="B38" s="127" t="s">
        <v>3</v>
      </c>
      <c r="C38" s="128" t="s">
        <v>39</v>
      </c>
      <c r="D38" s="129">
        <v>9000</v>
      </c>
      <c r="E38" s="32"/>
      <c r="F38" s="33"/>
      <c r="G38" s="33"/>
      <c r="H38" s="33"/>
      <c r="I38" s="40" t="s">
        <v>51</v>
      </c>
      <c r="J38" s="71" t="s">
        <v>52</v>
      </c>
      <c r="K38" s="2"/>
      <c r="L38" s="2"/>
      <c r="M38" s="2"/>
      <c r="N38" s="2"/>
      <c r="O38" s="2"/>
      <c r="P38" s="2"/>
      <c r="Q38" s="2"/>
    </row>
    <row r="39" spans="1:17" s="64" customFormat="1" ht="20.25" customHeight="1">
      <c r="A39" s="113"/>
      <c r="B39" s="130" t="s">
        <v>4</v>
      </c>
      <c r="C39" s="128" t="s">
        <v>39</v>
      </c>
      <c r="D39" s="129">
        <v>2000</v>
      </c>
      <c r="E39" s="38"/>
      <c r="F39" s="39"/>
      <c r="G39" s="39"/>
      <c r="H39" s="39"/>
      <c r="I39" s="40" t="s">
        <v>51</v>
      </c>
      <c r="J39" s="71" t="s">
        <v>52</v>
      </c>
      <c r="K39" s="2"/>
      <c r="L39" s="2"/>
      <c r="M39" s="2"/>
      <c r="N39" s="2"/>
      <c r="O39" s="2"/>
      <c r="P39" s="2"/>
      <c r="Q39" s="2"/>
    </row>
    <row r="40" spans="1:17" s="64" customFormat="1" ht="20.25" customHeight="1">
      <c r="A40" s="113"/>
      <c r="B40" s="130" t="s">
        <v>5</v>
      </c>
      <c r="C40" s="114"/>
      <c r="D40" s="129"/>
      <c r="E40" s="38"/>
      <c r="F40" s="39"/>
      <c r="G40" s="39"/>
      <c r="H40" s="39"/>
      <c r="I40" s="39"/>
      <c r="J40" s="116"/>
      <c r="K40" s="2"/>
      <c r="L40" s="2"/>
      <c r="M40" s="2"/>
      <c r="N40" s="2"/>
      <c r="O40" s="2"/>
      <c r="P40" s="2"/>
      <c r="Q40" s="2"/>
    </row>
    <row r="41" spans="1:17" s="64" customFormat="1" ht="20.25" customHeight="1">
      <c r="A41" s="113"/>
      <c r="B41" s="130" t="s">
        <v>6</v>
      </c>
      <c r="C41" s="128" t="s">
        <v>39</v>
      </c>
      <c r="D41" s="129">
        <v>50000</v>
      </c>
      <c r="E41" s="38"/>
      <c r="F41" s="39"/>
      <c r="G41" s="39"/>
      <c r="H41" s="39"/>
      <c r="I41" s="40" t="s">
        <v>51</v>
      </c>
      <c r="J41" s="71" t="s">
        <v>52</v>
      </c>
      <c r="K41" s="2"/>
      <c r="L41" s="2"/>
      <c r="M41" s="2"/>
      <c r="N41" s="2"/>
      <c r="O41" s="2"/>
      <c r="P41" s="2"/>
      <c r="Q41" s="2"/>
    </row>
    <row r="42" spans="1:17" s="64" customFormat="1" ht="20.25" customHeight="1">
      <c r="A42" s="113"/>
      <c r="B42" s="130" t="s">
        <v>7</v>
      </c>
      <c r="C42" s="128" t="s">
        <v>39</v>
      </c>
      <c r="D42" s="129">
        <v>48000</v>
      </c>
      <c r="E42" s="38"/>
      <c r="F42" s="39"/>
      <c r="G42" s="39"/>
      <c r="H42" s="39"/>
      <c r="I42" s="40" t="s">
        <v>51</v>
      </c>
      <c r="J42" s="71" t="s">
        <v>52</v>
      </c>
      <c r="K42" s="2"/>
      <c r="L42" s="2"/>
      <c r="M42" s="2"/>
      <c r="N42" s="2"/>
      <c r="O42" s="2"/>
      <c r="P42" s="2"/>
      <c r="Q42" s="2"/>
    </row>
    <row r="43" spans="1:17" s="64" customFormat="1" ht="20.25" customHeight="1">
      <c r="A43" s="113"/>
      <c r="B43" s="130" t="s">
        <v>41</v>
      </c>
      <c r="C43" s="128"/>
      <c r="D43" s="129"/>
      <c r="E43" s="38"/>
      <c r="F43" s="39"/>
      <c r="G43" s="39"/>
      <c r="H43" s="39"/>
      <c r="I43" s="40"/>
      <c r="J43" s="71"/>
      <c r="K43" s="2"/>
      <c r="L43" s="2"/>
      <c r="M43" s="2"/>
      <c r="N43" s="2"/>
      <c r="O43" s="2"/>
      <c r="P43" s="2"/>
      <c r="Q43" s="2"/>
    </row>
    <row r="44" spans="1:17" s="64" customFormat="1" ht="20.25" customHeight="1">
      <c r="A44" s="113"/>
      <c r="B44" s="130" t="s">
        <v>25</v>
      </c>
      <c r="C44" s="128"/>
      <c r="D44" s="129"/>
      <c r="E44" s="38"/>
      <c r="F44" s="39"/>
      <c r="G44" s="39"/>
      <c r="H44" s="39"/>
      <c r="I44" s="40"/>
      <c r="J44" s="71"/>
      <c r="K44" s="2"/>
      <c r="L44" s="2"/>
      <c r="M44" s="2"/>
      <c r="N44" s="2"/>
      <c r="O44" s="2"/>
      <c r="P44" s="2"/>
      <c r="Q44" s="2"/>
    </row>
    <row r="45" spans="1:17" s="64" customFormat="1" ht="20.25" customHeight="1" thickBot="1">
      <c r="A45" s="113"/>
      <c r="B45" s="130" t="s">
        <v>40</v>
      </c>
      <c r="C45" s="128" t="s">
        <v>39</v>
      </c>
      <c r="D45" s="129">
        <v>5000</v>
      </c>
      <c r="E45" s="38"/>
      <c r="F45" s="39"/>
      <c r="G45" s="39"/>
      <c r="H45" s="39"/>
      <c r="I45" s="81" t="s">
        <v>53</v>
      </c>
      <c r="J45" s="71" t="s">
        <v>52</v>
      </c>
      <c r="K45" s="2"/>
      <c r="L45" s="2"/>
      <c r="M45" s="2"/>
      <c r="N45" s="2"/>
      <c r="O45" s="2"/>
      <c r="P45" s="2"/>
      <c r="Q45" s="2"/>
    </row>
    <row r="46" spans="1:17" s="64" customFormat="1" ht="20.25" customHeight="1" thickTop="1">
      <c r="A46" s="113"/>
      <c r="B46" s="130" t="s">
        <v>9</v>
      </c>
      <c r="C46" s="128"/>
      <c r="D46" s="129"/>
      <c r="E46" s="38"/>
      <c r="F46" s="39"/>
      <c r="G46" s="39"/>
      <c r="H46" s="39"/>
      <c r="I46" s="40"/>
      <c r="J46" s="71"/>
      <c r="K46" s="2"/>
      <c r="L46" s="2"/>
      <c r="M46" s="2"/>
      <c r="N46" s="2"/>
      <c r="O46" s="2"/>
      <c r="P46" s="2"/>
      <c r="Q46" s="2"/>
    </row>
    <row r="47" spans="1:17" s="64" customFormat="1" ht="20.25" customHeight="1">
      <c r="A47" s="113"/>
      <c r="B47" s="130" t="s">
        <v>8</v>
      </c>
      <c r="C47" s="114"/>
      <c r="D47" s="129"/>
      <c r="E47" s="38"/>
      <c r="F47" s="39"/>
      <c r="G47" s="39"/>
      <c r="H47" s="39"/>
      <c r="I47" s="39"/>
      <c r="J47" s="116"/>
      <c r="K47" s="2"/>
      <c r="L47" s="2"/>
      <c r="M47" s="2"/>
      <c r="N47" s="2"/>
      <c r="O47" s="2"/>
      <c r="P47" s="2"/>
      <c r="Q47" s="2"/>
    </row>
    <row r="48" spans="1:17" s="64" customFormat="1" ht="20.25" customHeight="1">
      <c r="A48" s="113"/>
      <c r="B48" s="130" t="s">
        <v>10</v>
      </c>
      <c r="C48" s="128" t="s">
        <v>39</v>
      </c>
      <c r="D48" s="129">
        <v>10000</v>
      </c>
      <c r="E48" s="38"/>
      <c r="F48" s="39"/>
      <c r="G48" s="39"/>
      <c r="H48" s="39"/>
      <c r="I48" s="40" t="s">
        <v>51</v>
      </c>
      <c r="J48" s="71" t="s">
        <v>52</v>
      </c>
      <c r="K48" s="2"/>
      <c r="L48" s="2"/>
      <c r="M48" s="2"/>
      <c r="N48" s="2"/>
      <c r="O48" s="2"/>
      <c r="P48" s="2"/>
      <c r="Q48" s="2"/>
    </row>
    <row r="49" spans="1:17" s="64" customFormat="1" ht="20.25" customHeight="1">
      <c r="A49" s="113"/>
      <c r="B49" s="130" t="s">
        <v>11</v>
      </c>
      <c r="C49" s="128" t="s">
        <v>39</v>
      </c>
      <c r="D49" s="129">
        <v>200000</v>
      </c>
      <c r="E49" s="38"/>
      <c r="F49" s="39"/>
      <c r="G49" s="39"/>
      <c r="H49" s="39"/>
      <c r="I49" s="40" t="s">
        <v>51</v>
      </c>
      <c r="J49" s="71" t="s">
        <v>52</v>
      </c>
      <c r="K49" s="2"/>
      <c r="L49" s="2"/>
      <c r="M49" s="2"/>
      <c r="N49" s="2"/>
      <c r="O49" s="2"/>
      <c r="P49" s="2"/>
      <c r="Q49" s="2"/>
    </row>
    <row r="50" spans="1:17" s="64" customFormat="1" ht="20.25" customHeight="1">
      <c r="A50" s="113"/>
      <c r="B50" s="130" t="s">
        <v>12</v>
      </c>
      <c r="C50" s="114"/>
      <c r="D50" s="129"/>
      <c r="E50" s="38"/>
      <c r="F50" s="39"/>
      <c r="G50" s="39"/>
      <c r="H50" s="39"/>
      <c r="I50" s="39"/>
      <c r="J50" s="116"/>
      <c r="K50" s="2"/>
      <c r="L50" s="2"/>
      <c r="M50" s="2"/>
      <c r="N50" s="2"/>
      <c r="O50" s="2"/>
      <c r="P50" s="2"/>
      <c r="Q50" s="2"/>
    </row>
    <row r="51" spans="1:17" s="64" customFormat="1" ht="20.25" customHeight="1">
      <c r="A51" s="113"/>
      <c r="B51" s="130" t="s">
        <v>13</v>
      </c>
      <c r="C51" s="114"/>
      <c r="D51" s="129"/>
      <c r="E51" s="38"/>
      <c r="F51" s="39"/>
      <c r="G51" s="39"/>
      <c r="H51" s="39"/>
      <c r="I51" s="39"/>
      <c r="J51" s="116"/>
      <c r="K51" s="2"/>
      <c r="L51" s="2"/>
      <c r="M51" s="2"/>
      <c r="N51" s="2"/>
      <c r="O51" s="2"/>
      <c r="P51" s="2"/>
      <c r="Q51" s="2"/>
    </row>
    <row r="52" spans="1:17" s="64" customFormat="1" ht="20.25" customHeight="1">
      <c r="A52" s="113"/>
      <c r="B52" s="130" t="s">
        <v>14</v>
      </c>
      <c r="C52" s="128" t="s">
        <v>39</v>
      </c>
      <c r="D52" s="129">
        <v>5000</v>
      </c>
      <c r="E52" s="38"/>
      <c r="F52" s="39"/>
      <c r="G52" s="39"/>
      <c r="H52" s="39"/>
      <c r="I52" s="40" t="s">
        <v>51</v>
      </c>
      <c r="J52" s="71" t="s">
        <v>52</v>
      </c>
      <c r="K52" s="2"/>
      <c r="L52" s="2"/>
      <c r="M52" s="2"/>
      <c r="N52" s="2"/>
      <c r="O52" s="2"/>
      <c r="P52" s="2"/>
      <c r="Q52" s="2"/>
    </row>
    <row r="53" spans="1:17" s="64" customFormat="1" ht="20.25" customHeight="1">
      <c r="A53" s="113"/>
      <c r="B53" s="130" t="s">
        <v>26</v>
      </c>
      <c r="C53" s="128" t="s">
        <v>39</v>
      </c>
      <c r="D53" s="129">
        <v>10000</v>
      </c>
      <c r="E53" s="38"/>
      <c r="F53" s="39"/>
      <c r="G53" s="39"/>
      <c r="H53" s="39"/>
      <c r="I53" s="40" t="s">
        <v>51</v>
      </c>
      <c r="J53" s="71" t="s">
        <v>52</v>
      </c>
      <c r="K53" s="2"/>
      <c r="L53" s="2"/>
      <c r="M53" s="2"/>
      <c r="N53" s="2"/>
      <c r="O53" s="2"/>
      <c r="P53" s="2"/>
      <c r="Q53" s="2"/>
    </row>
    <row r="54" spans="1:17" s="64" customFormat="1" ht="20.25" customHeight="1">
      <c r="A54" s="113"/>
      <c r="B54" s="130" t="s">
        <v>15</v>
      </c>
      <c r="C54" s="128" t="s">
        <v>39</v>
      </c>
      <c r="D54" s="129">
        <v>3000</v>
      </c>
      <c r="E54" s="115"/>
      <c r="F54" s="115"/>
      <c r="G54" s="115"/>
      <c r="H54" s="131"/>
      <c r="I54" s="40" t="s">
        <v>57</v>
      </c>
      <c r="J54" s="71" t="s">
        <v>52</v>
      </c>
      <c r="K54" s="2"/>
      <c r="L54" s="2"/>
      <c r="M54" s="2"/>
      <c r="N54" s="2"/>
      <c r="O54" s="2"/>
      <c r="P54" s="2"/>
      <c r="Q54" s="2"/>
    </row>
    <row r="55" spans="1:17" ht="19.5" thickBot="1">
      <c r="A55" s="132"/>
      <c r="B55" s="133" t="s">
        <v>2</v>
      </c>
      <c r="C55" s="134"/>
      <c r="D55" s="135">
        <f>SUM(D38:D54)</f>
        <v>342000</v>
      </c>
      <c r="E55" s="136"/>
      <c r="F55" s="136"/>
      <c r="G55" s="136"/>
      <c r="H55" s="136"/>
      <c r="I55" s="136"/>
      <c r="J55" s="137"/>
      <c r="M55" s="122"/>
      <c r="N55" s="138"/>
    </row>
    <row r="56" spans="1:17" s="64" customFormat="1" ht="19.5" thickTop="1">
      <c r="A56" s="56"/>
      <c r="B56" s="30" t="s">
        <v>16</v>
      </c>
      <c r="C56" s="128" t="s">
        <v>39</v>
      </c>
      <c r="D56" s="58">
        <v>72000</v>
      </c>
      <c r="E56" s="59"/>
      <c r="F56" s="61"/>
      <c r="G56" s="61"/>
      <c r="H56" s="61"/>
      <c r="I56" s="139" t="s">
        <v>51</v>
      </c>
      <c r="J56" s="71" t="s">
        <v>52</v>
      </c>
    </row>
    <row r="57" spans="1:17" s="64" customFormat="1">
      <c r="A57" s="65"/>
      <c r="B57" s="36" t="s">
        <v>17</v>
      </c>
      <c r="C57" s="128" t="s">
        <v>39</v>
      </c>
      <c r="D57" s="66">
        <f>192.6*8</f>
        <v>1540.8</v>
      </c>
      <c r="E57" s="67"/>
      <c r="F57" s="69"/>
      <c r="G57" s="69"/>
      <c r="H57" s="69"/>
      <c r="I57" s="140" t="s">
        <v>51</v>
      </c>
      <c r="J57" s="71" t="s">
        <v>52</v>
      </c>
    </row>
    <row r="58" spans="1:17" s="64" customFormat="1">
      <c r="A58" s="65"/>
      <c r="B58" s="36" t="s">
        <v>18</v>
      </c>
      <c r="C58" s="128" t="s">
        <v>39</v>
      </c>
      <c r="D58" s="66">
        <f>107*8</f>
        <v>856</v>
      </c>
      <c r="E58" s="67"/>
      <c r="F58" s="69"/>
      <c r="G58" s="69"/>
      <c r="H58" s="69"/>
      <c r="I58" s="140" t="s">
        <v>51</v>
      </c>
      <c r="J58" s="71" t="s">
        <v>52</v>
      </c>
    </row>
    <row r="59" spans="1:17" s="64" customFormat="1">
      <c r="A59" s="65"/>
      <c r="B59" s="72" t="s">
        <v>19</v>
      </c>
      <c r="C59" s="128" t="s">
        <v>39</v>
      </c>
      <c r="D59" s="66">
        <f>1200*8</f>
        <v>9600</v>
      </c>
      <c r="E59" s="67"/>
      <c r="F59" s="69"/>
      <c r="G59" s="69"/>
      <c r="H59" s="69"/>
      <c r="I59" s="140" t="s">
        <v>51</v>
      </c>
      <c r="J59" s="71" t="s">
        <v>52</v>
      </c>
    </row>
    <row r="60" spans="1:17" s="64" customFormat="1" ht="19.5" thickBot="1">
      <c r="A60" s="73"/>
      <c r="B60" s="74" t="s">
        <v>20</v>
      </c>
      <c r="C60" s="141" t="s">
        <v>39</v>
      </c>
      <c r="D60" s="76">
        <v>13610</v>
      </c>
      <c r="E60" s="77"/>
      <c r="F60" s="79"/>
      <c r="G60" s="79"/>
      <c r="H60" s="79"/>
      <c r="I60" s="81" t="s">
        <v>51</v>
      </c>
      <c r="J60" s="82" t="s">
        <v>52</v>
      </c>
    </row>
    <row r="61" spans="1:17" ht="20.25" thickTop="1" thickBot="1">
      <c r="A61" s="83"/>
      <c r="B61" s="51" t="s">
        <v>27</v>
      </c>
      <c r="C61" s="84"/>
      <c r="D61" s="85">
        <f>SUM(D56:D60)</f>
        <v>97606.8</v>
      </c>
      <c r="E61" s="85"/>
      <c r="F61" s="85"/>
      <c r="G61" s="85"/>
      <c r="H61" s="85"/>
      <c r="I61" s="85"/>
      <c r="J61" s="51"/>
      <c r="M61" s="122"/>
    </row>
    <row r="62" spans="1:17" ht="19.5" thickTop="1">
      <c r="A62" s="86"/>
      <c r="B62" s="87" t="s">
        <v>21</v>
      </c>
      <c r="C62" s="88"/>
      <c r="D62" s="89"/>
      <c r="E62" s="89"/>
      <c r="F62" s="89"/>
      <c r="G62" s="89"/>
      <c r="H62" s="89"/>
      <c r="I62" s="89"/>
      <c r="J62" s="90"/>
    </row>
    <row r="63" spans="1:17" ht="19.5" thickBot="1">
      <c r="A63" s="142"/>
      <c r="B63" s="143"/>
      <c r="C63" s="144"/>
      <c r="D63" s="145"/>
      <c r="E63" s="146"/>
      <c r="F63" s="146"/>
      <c r="G63" s="146"/>
      <c r="H63" s="146"/>
      <c r="I63" s="146"/>
      <c r="J63" s="147"/>
    </row>
    <row r="64" spans="1:17" ht="20.25" thickTop="1" thickBot="1">
      <c r="A64" s="148"/>
      <c r="B64" s="148"/>
      <c r="C64" s="149"/>
      <c r="D64" s="150"/>
      <c r="E64" s="150"/>
      <c r="F64" s="150"/>
      <c r="G64" s="150"/>
      <c r="H64" s="150"/>
      <c r="I64" s="150"/>
      <c r="J64" s="151"/>
      <c r="M64" s="152"/>
      <c r="N64" s="153"/>
    </row>
    <row r="65" spans="1:17" s="64" customFormat="1" ht="20.25" thickTop="1" thickBot="1">
      <c r="A65" s="154"/>
      <c r="B65" s="154" t="s">
        <v>56</v>
      </c>
      <c r="C65" s="155"/>
      <c r="D65" s="156">
        <f>D36+D32+D9</f>
        <v>434166.41000000003</v>
      </c>
      <c r="E65" s="156"/>
      <c r="F65" s="156"/>
      <c r="G65" s="156"/>
      <c r="H65" s="156"/>
      <c r="I65" s="156"/>
      <c r="J65" s="157"/>
      <c r="K65" s="2"/>
      <c r="L65" s="2"/>
      <c r="M65" s="152"/>
      <c r="N65" s="153"/>
      <c r="O65" s="2"/>
      <c r="P65" s="2"/>
      <c r="Q65" s="2"/>
    </row>
    <row r="66" spans="1:17" s="64" customFormat="1" ht="19.5" thickTop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52"/>
      <c r="N66" s="153"/>
      <c r="O66" s="2"/>
      <c r="P66" s="2"/>
      <c r="Q66" s="2"/>
    </row>
    <row r="67" spans="1:17" s="64" customForma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58"/>
      <c r="N67" s="158"/>
      <c r="O67" s="2"/>
      <c r="P67" s="2"/>
      <c r="Q67" s="2"/>
    </row>
    <row r="68" spans="1:17" s="64" customForma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58"/>
      <c r="N68" s="158"/>
      <c r="O68" s="2"/>
      <c r="P68" s="2"/>
      <c r="Q68" s="2"/>
    </row>
    <row r="69" spans="1:17" s="64" customForma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58"/>
      <c r="N69" s="158"/>
      <c r="O69" s="2"/>
      <c r="P69" s="2"/>
      <c r="Q69" s="2"/>
    </row>
    <row r="70" spans="1:17" s="64" customForma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58"/>
      <c r="N70" s="158"/>
      <c r="O70" s="2"/>
      <c r="P70" s="2"/>
      <c r="Q70" s="2"/>
    </row>
    <row r="71" spans="1:17" s="64" customForma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59"/>
      <c r="N71" s="158"/>
      <c r="O71" s="2"/>
      <c r="P71" s="2"/>
      <c r="Q71" s="2"/>
    </row>
    <row r="72" spans="1:17" s="64" customForma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60"/>
      <c r="N72" s="158"/>
      <c r="O72" s="2"/>
      <c r="P72" s="2"/>
      <c r="Q72" s="2"/>
    </row>
    <row r="73" spans="1:17" ht="14.25" customHeight="1"/>
    <row r="74" spans="1:17" ht="14.25" customHeight="1"/>
    <row r="75" spans="1:17" ht="14.25" customHeight="1"/>
  </sheetData>
  <mergeCells count="8">
    <mergeCell ref="A2:J2"/>
    <mergeCell ref="A3:J3"/>
    <mergeCell ref="A1:J1"/>
    <mergeCell ref="A4:A5"/>
    <mergeCell ref="B4:B5"/>
    <mergeCell ref="C4:H4"/>
    <mergeCell ref="J4:J5"/>
    <mergeCell ref="I4:I5"/>
  </mergeCells>
  <phoneticPr fontId="3" type="noConversion"/>
  <pageMargins left="0.31496062992125984" right="0.31496062992125984" top="0.55118110236220474" bottom="0.35433070866141736" header="0.31496062992125984" footer="0.31496062992125984"/>
  <pageSetup paperSize="9" scale="63" fitToHeight="0" orientation="landscape" horizontalDpi="300" verticalDpi="300" r:id="rId1"/>
  <rowBreaks count="1" manualBreakCount="1">
    <brk id="3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O11 แผนการใช้จ่าย</vt:lpstr>
      <vt:lpstr>'O11 แผนการใช้จ่าย'!Print_Area</vt:lpstr>
      <vt:lpstr>'O11 แผนการใช้จ่าย'!Print_Titles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chainat immigration</cp:lastModifiedBy>
  <cp:lastPrinted>2024-04-11T09:49:19Z</cp:lastPrinted>
  <dcterms:created xsi:type="dcterms:W3CDTF">2024-01-10T07:59:11Z</dcterms:created>
  <dcterms:modified xsi:type="dcterms:W3CDTF">2024-04-11T09:49:20Z</dcterms:modified>
</cp:coreProperties>
</file>